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D39" i="4" l="1"/>
  <c r="H38" i="4"/>
  <c r="H37" i="4" s="1"/>
  <c r="E38" i="4"/>
  <c r="G37" i="4"/>
  <c r="G39" i="4" s="1"/>
  <c r="F37" i="4"/>
  <c r="F39" i="4" s="1"/>
  <c r="E37" i="4"/>
  <c r="D37" i="4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H16" i="4" s="1"/>
  <c r="E9" i="4"/>
  <c r="H8" i="4"/>
  <c r="E8" i="4"/>
  <c r="H7" i="4"/>
  <c r="E7" i="4"/>
  <c r="H6" i="4"/>
  <c r="E6" i="4"/>
  <c r="H5" i="4"/>
  <c r="E5" i="4"/>
  <c r="E31" i="4" l="1"/>
  <c r="E39" i="4" s="1"/>
  <c r="H31" i="4"/>
  <c r="H39" i="4" s="1"/>
  <c r="E16" i="4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<sst xmlns="http://schemas.openxmlformats.org/spreadsheetml/2006/main" count="100" uniqueCount="52">
  <si>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</si>
  <si>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</si>
  <si>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</si>
  <si>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</si>
  <si>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</si>
  <si>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</si>
  <si>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</si>
  <si>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</si>
  <si>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</si>
  <si>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</si>
  <si>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</si>
  <si>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</si>
  <si>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</si>
  <si>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</si>
  <si>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</si>
  <si>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</si>
  <si>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</si>
  <si>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</si>
  <si>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</si>
  <si>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</si>
  <si>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</si>
  <si>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</si>
  <si>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</si>
  <si>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</si>
  <si>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</si>
  <si>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</si>
  <si>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</si>
  <si>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</si>
  <si>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</si>
  <si>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</si>
  <si>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</si>
  <si>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</si>
  <si>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</si>
  <si>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</si>
  <si>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</si>
  <si>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</si>
  <si>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</si>
  <si>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</si>
  <si>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</si>
  <si>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</si>
  <si>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</si>
  <si>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</si>
  <si>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</si>
  <si>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</si>
  <si>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</si>
  <si>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</si>
  <si>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</si>
  <si>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</si>
  <si>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</si>
  <si>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</si>
  <si>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Junta Municipal de Agua Potable y Alcantarillado de Acámbaro, Gto.
Estado Analítico de Ingresos
Del 1 de Enero al 31 de Diciembre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</si>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</sst>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" fillId="0" borderId="0" xfId="9" applyAlignment="1" applyProtection="1">
      <alignment horizontal="left" vertical="top" indent="1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13" fillId="0" borderId="0" xfId="9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inden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46</xdr:row>
      <xdr:rowOff>28574</xdr:rowOff>
    </xdr:from>
    <xdr:to>
      <xdr:col>0</xdr:col>
      <xdr:colOff>3762375</xdr:colOff>
      <xdr:row>56</xdr:row>
      <xdr:rowOff>0</xdr:rowOff>
    </xdr:to>
    <xdr:sp macro="" textlink="">
      <xdr:nvSpPr>
        <xdr:cNvPr id="2" name="CuadroTexto 1"/>
        <xdr:cNvSpPr txBox="1"/>
      </xdr:nvSpPr>
      <xdr:spPr>
        <a:xfrm>
          <a:off x="1419225" y="11210924"/>
          <a:ext cx="2343150" cy="1419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4</xdr:col>
      <xdr:colOff>819150</xdr:colOff>
      <xdr:row>46</xdr:row>
      <xdr:rowOff>57149</xdr:rowOff>
    </xdr:from>
    <xdr:to>
      <xdr:col>7</xdr:col>
      <xdr:colOff>266700</xdr:colOff>
      <xdr:row>54</xdr:row>
      <xdr:rowOff>104774</xdr:rowOff>
    </xdr:to>
    <xdr:sp macro="" textlink="">
      <xdr:nvSpPr>
        <xdr:cNvPr id="3" name="CuadroTexto 2"/>
        <xdr:cNvSpPr txBox="1"/>
      </xdr:nvSpPr>
      <xdr:spPr>
        <a:xfrm>
          <a:off x="6648450" y="8810624"/>
          <a:ext cx="2562225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JUMAPAA</a:t>
          </a:r>
          <a:endParaRPr lang="es-MX" sz="900">
            <a:latin typeface="+mn-lt"/>
          </a:endParaRPr>
        </a:p>
      </xdr:txBody>
    </xdr:sp>
    <xdr:clientData/>
  </xdr:twoCellAnchor>
  <xdr:twoCellAnchor>
    <xdr:from>
      <xdr:col>1</xdr:col>
      <xdr:colOff>1285875</xdr:colOff>
      <xdr:row>45</xdr:row>
      <xdr:rowOff>133350</xdr:rowOff>
    </xdr:from>
    <xdr:to>
      <xdr:col>2</xdr:col>
      <xdr:colOff>57150</xdr:colOff>
      <xdr:row>54</xdr:row>
      <xdr:rowOff>104775</xdr:rowOff>
    </xdr:to>
    <xdr:sp macro="" textlink="">
      <xdr:nvSpPr>
        <xdr:cNvPr id="4" name="CuadroTexto 3"/>
        <xdr:cNvSpPr txBox="1"/>
      </xdr:nvSpPr>
      <xdr:spPr>
        <a:xfrm>
          <a:off x="1390650" y="8724900"/>
          <a:ext cx="2343150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REVISÓ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C.P.</a:t>
          </a:r>
          <a:r>
            <a:rPr lang="es-MX" sz="900" baseline="0">
              <a:latin typeface="+mn-lt"/>
            </a:rPr>
            <a:t> JOSE ANTONIO ROSALES URBIOLA</a:t>
          </a:r>
        </a:p>
        <a:p>
          <a:pPr algn="ctr"/>
          <a:r>
            <a:rPr lang="es-MX" sz="900" baseline="0">
              <a:latin typeface="+mn-lt"/>
            </a:rPr>
            <a:t>GERENTE ADMINISTRATIVO</a:t>
          </a:r>
        </a:p>
        <a:p>
          <a:pPr algn="ctr"/>
          <a:r>
            <a:rPr lang="es-MX" sz="900" baseline="0">
              <a:latin typeface="+mn-lt"/>
            </a:rPr>
            <a:t> DE LA JUMAPAA</a:t>
          </a:r>
          <a:endParaRPr lang="es-MX" sz="9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topLeftCell="A34" zoomScaleNormal="100" workbookViewId="0">
      <selection activeCell="C48" sqref="C4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1279480.1000000001</v>
      </c>
      <c r="G9" s="22">
        <v>1279480.1000000001</v>
      </c>
      <c r="H9" s="22">
        <f t="shared" si="1"/>
        <v>1279480.1000000001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63451795.68</v>
      </c>
      <c r="D11" s="22">
        <v>823413</v>
      </c>
      <c r="E11" s="22">
        <f t="shared" si="2"/>
        <v>64275208.68</v>
      </c>
      <c r="F11" s="22">
        <v>58792783.460000001</v>
      </c>
      <c r="G11" s="22">
        <v>58792783.460000001</v>
      </c>
      <c r="H11" s="22">
        <f t="shared" si="3"/>
        <v>-4659012.2199999988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3000000</v>
      </c>
      <c r="D14" s="22">
        <v>0</v>
      </c>
      <c r="E14" s="22">
        <f t="shared" ref="E14" si="4">C14+D14</f>
        <v>3000000</v>
      </c>
      <c r="F14" s="22">
        <v>0</v>
      </c>
      <c r="G14" s="22">
        <v>0</v>
      </c>
      <c r="H14" s="22">
        <f t="shared" ref="H14" si="5">G14-C14</f>
        <v>-3000000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66451795.68</v>
      </c>
      <c r="D16" s="23">
        <f t="shared" ref="D16:H16" si="6">SUM(D5:D14)</f>
        <v>823413</v>
      </c>
      <c r="E16" s="23">
        <f t="shared" si="6"/>
        <v>67275208.680000007</v>
      </c>
      <c r="F16" s="23">
        <f t="shared" si="6"/>
        <v>60072263.560000002</v>
      </c>
      <c r="G16" s="11">
        <f t="shared" si="6"/>
        <v>60072263.560000002</v>
      </c>
      <c r="H16" s="12">
        <f t="shared" si="6"/>
        <v>-6379532.1199999992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63451795.68</v>
      </c>
      <c r="D31" s="26">
        <f t="shared" si="14"/>
        <v>823413</v>
      </c>
      <c r="E31" s="26">
        <f t="shared" si="14"/>
        <v>64275208.68</v>
      </c>
      <c r="F31" s="26">
        <f t="shared" si="14"/>
        <v>60072263.560000002</v>
      </c>
      <c r="G31" s="26">
        <f t="shared" si="14"/>
        <v>60072263.560000002</v>
      </c>
      <c r="H31" s="26">
        <f t="shared" si="14"/>
        <v>-3379532.1199999987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1279480.1000000001</v>
      </c>
      <c r="G33" s="25">
        <v>1279480.1000000001</v>
      </c>
      <c r="H33" s="25">
        <f t="shared" ref="H33:H34" si="15">G33-C33</f>
        <v>1279480.1000000001</v>
      </c>
      <c r="I33" s="45" t="s">
        <v>40</v>
      </c>
    </row>
    <row r="34" spans="1:9" x14ac:dyDescent="0.2">
      <c r="A34" s="16"/>
      <c r="B34" s="17" t="s">
        <v>32</v>
      </c>
      <c r="C34" s="25">
        <v>63451795.68</v>
      </c>
      <c r="D34" s="25">
        <v>823413</v>
      </c>
      <c r="E34" s="25">
        <f>C34+D34</f>
        <v>64275208.68</v>
      </c>
      <c r="F34" s="25">
        <v>58792783.460000001</v>
      </c>
      <c r="G34" s="25">
        <v>58792783.460000001</v>
      </c>
      <c r="H34" s="25">
        <f t="shared" si="15"/>
        <v>-4659012.2199999988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3000000</v>
      </c>
      <c r="D37" s="26">
        <f t="shared" si="17"/>
        <v>0</v>
      </c>
      <c r="E37" s="26">
        <f t="shared" si="17"/>
        <v>3000000</v>
      </c>
      <c r="F37" s="26">
        <f t="shared" si="17"/>
        <v>0</v>
      </c>
      <c r="G37" s="26">
        <f t="shared" si="17"/>
        <v>0</v>
      </c>
      <c r="H37" s="26">
        <f t="shared" si="17"/>
        <v>-3000000</v>
      </c>
      <c r="I37" s="45" t="s">
        <v>46</v>
      </c>
    </row>
    <row r="38" spans="1:9" x14ac:dyDescent="0.2">
      <c r="A38" s="14"/>
      <c r="B38" s="17" t="s">
        <v>6</v>
      </c>
      <c r="C38" s="25">
        <v>3000000</v>
      </c>
      <c r="D38" s="25">
        <v>0</v>
      </c>
      <c r="E38" s="25">
        <f>C38+D38</f>
        <v>3000000</v>
      </c>
      <c r="F38" s="25">
        <v>0</v>
      </c>
      <c r="G38" s="25">
        <v>0</v>
      </c>
      <c r="H38" s="25">
        <f>G38-C38</f>
        <v>-3000000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66451795.68</v>
      </c>
      <c r="D39" s="23">
        <f t="shared" ref="D39:H39" si="18">SUM(D37+D31+D21)</f>
        <v>823413</v>
      </c>
      <c r="E39" s="23">
        <f t="shared" si="18"/>
        <v>67275208.680000007</v>
      </c>
      <c r="F39" s="23">
        <f t="shared" si="18"/>
        <v>60072263.560000002</v>
      </c>
      <c r="G39" s="23">
        <f t="shared" si="18"/>
        <v>60072263.560000002</v>
      </c>
      <c r="H39" s="12">
        <f t="shared" si="18"/>
        <v>-6379532.1199999992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5" spans="1:9" s="68" customFormat="1" x14ac:dyDescent="0.2">
      <c r="A45" s="70" t="s">
        <v>51</v>
      </c>
      <c r="B45" s="69"/>
    </row>
    <row r="46" spans="1:9" s="68" customFormat="1" ht="12.75" x14ac:dyDescent="0.2">
      <c r="A46" s="67"/>
    </row>
    <row r="47" spans="1:9" s="68" customFormat="1" ht="12.75" x14ac:dyDescent="0.2">
      <c r="A47" s="67"/>
    </row>
    <row r="48" spans="1:9" s="68" customFormat="1" x14ac:dyDescent="0.2"/>
    <row r="49" s="68" customFormat="1" x14ac:dyDescent="0.2"/>
    <row r="50" s="68" customFormat="1" x14ac:dyDescent="0.2"/>
    <row r="51" s="68" customFormat="1" x14ac:dyDescent="0.2"/>
    <row r="52" s="68" customFormat="1" x14ac:dyDescent="0.2"/>
    <row r="53" s="68" customFormat="1" x14ac:dyDescent="0.2"/>
    <row r="54" s="68" customFormat="1" x14ac:dyDescent="0.2"/>
    <row r="55" s="68" customFormat="1" x14ac:dyDescent="0.2"/>
    <row r="56" s="68" customFormat="1" x14ac:dyDescent="0.2"/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55118110236220474" bottom="0.35433070866141736" header="0.31496062992125984" footer="0.31496062992125984"/>
  <pageSetup scale="75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2023-02-22T17:57:40Z</cp:lastPrinted>
  <dcterms:created xsi:type="dcterms:W3CDTF">2012-12-11T20:48:19Z</dcterms:created>
  <dcterms:modified xsi:type="dcterms:W3CDTF">2023-02-22T18:09:27Z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